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_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70" i="1" l="1"/>
  <c r="AH164" i="1" s="1"/>
  <c r="AH25" i="1" s="1"/>
  <c r="AJ169" i="1"/>
  <c r="AJ168" i="1"/>
  <c r="AJ167" i="1"/>
  <c r="AJ166" i="1"/>
  <c r="AJ165" i="1"/>
  <c r="AJ164" i="1" s="1"/>
  <c r="AJ25" i="1" s="1"/>
  <c r="AS164" i="1"/>
  <c r="AR164" i="1"/>
  <c r="AQ164" i="1"/>
  <c r="AP164" i="1"/>
  <c r="AO164" i="1"/>
  <c r="AN164" i="1"/>
  <c r="AM164" i="1"/>
  <c r="AL164" i="1"/>
  <c r="AK164" i="1"/>
  <c r="AI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S136" i="1"/>
  <c r="AS135" i="1" s="1"/>
  <c r="AR136" i="1"/>
  <c r="AR135" i="1" s="1"/>
  <c r="AR81" i="1" s="1"/>
  <c r="AR21" i="1" s="1"/>
  <c r="AQ136" i="1"/>
  <c r="AP136" i="1"/>
  <c r="AO136" i="1"/>
  <c r="AO135" i="1" s="1"/>
  <c r="AN136" i="1"/>
  <c r="AN135" i="1" s="1"/>
  <c r="AN81" i="1" s="1"/>
  <c r="AN21" i="1" s="1"/>
  <c r="AM136" i="1"/>
  <c r="AL136" i="1"/>
  <c r="AK136" i="1"/>
  <c r="AK135" i="1" s="1"/>
  <c r="AJ136" i="1"/>
  <c r="AJ135" i="1" s="1"/>
  <c r="AJ81" i="1" s="1"/>
  <c r="AJ21" i="1" s="1"/>
  <c r="AI136" i="1"/>
  <c r="AH136" i="1"/>
  <c r="AG136" i="1"/>
  <c r="AG135" i="1" s="1"/>
  <c r="AF136" i="1"/>
  <c r="AF135" i="1" s="1"/>
  <c r="AF81" i="1" s="1"/>
  <c r="AF21" i="1" s="1"/>
  <c r="AE136" i="1"/>
  <c r="AD136" i="1"/>
  <c r="AC136" i="1"/>
  <c r="AC135" i="1" s="1"/>
  <c r="AB136" i="1"/>
  <c r="AB135" i="1" s="1"/>
  <c r="AB81" i="1" s="1"/>
  <c r="AB21" i="1" s="1"/>
  <c r="AA136" i="1"/>
  <c r="Z136" i="1"/>
  <c r="Y136" i="1"/>
  <c r="Y135" i="1" s="1"/>
  <c r="X136" i="1"/>
  <c r="X135" i="1" s="1"/>
  <c r="X81" i="1" s="1"/>
  <c r="X21" i="1" s="1"/>
  <c r="W136" i="1"/>
  <c r="V136" i="1"/>
  <c r="U136" i="1"/>
  <c r="U135" i="1" s="1"/>
  <c r="T136" i="1"/>
  <c r="T135" i="1" s="1"/>
  <c r="T81" i="1" s="1"/>
  <c r="T21" i="1" s="1"/>
  <c r="S136" i="1"/>
  <c r="R136" i="1"/>
  <c r="Q136" i="1"/>
  <c r="Q135" i="1" s="1"/>
  <c r="P136" i="1"/>
  <c r="P135" i="1" s="1"/>
  <c r="P81" i="1" s="1"/>
  <c r="P21" i="1" s="1"/>
  <c r="O136" i="1"/>
  <c r="N136" i="1"/>
  <c r="M136" i="1"/>
  <c r="M135" i="1" s="1"/>
  <c r="L136" i="1"/>
  <c r="L135" i="1" s="1"/>
  <c r="L81" i="1" s="1"/>
  <c r="L21" i="1" s="1"/>
  <c r="K136" i="1"/>
  <c r="J136" i="1"/>
  <c r="I136" i="1"/>
  <c r="I135" i="1" s="1"/>
  <c r="H136" i="1"/>
  <c r="H135" i="1" s="1"/>
  <c r="H81" i="1" s="1"/>
  <c r="H21" i="1" s="1"/>
  <c r="G136" i="1"/>
  <c r="F136" i="1"/>
  <c r="E136" i="1"/>
  <c r="E135" i="1" s="1"/>
  <c r="D136" i="1"/>
  <c r="D135" i="1" s="1"/>
  <c r="D81" i="1" s="1"/>
  <c r="D21" i="1" s="1"/>
  <c r="AQ135" i="1"/>
  <c r="AP135" i="1"/>
  <c r="AM135" i="1"/>
  <c r="AL135" i="1"/>
  <c r="AI135" i="1"/>
  <c r="AH135" i="1"/>
  <c r="AE135" i="1"/>
  <c r="AD135" i="1"/>
  <c r="AA135" i="1"/>
  <c r="Z135" i="1"/>
  <c r="W135" i="1"/>
  <c r="V135" i="1"/>
  <c r="S135" i="1"/>
  <c r="R135" i="1"/>
  <c r="O135" i="1"/>
  <c r="N135" i="1"/>
  <c r="K135" i="1"/>
  <c r="J135" i="1"/>
  <c r="G135" i="1"/>
  <c r="F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S103" i="1"/>
  <c r="AR103" i="1"/>
  <c r="AQ103" i="1"/>
  <c r="AQ102" i="1" s="1"/>
  <c r="AP103" i="1"/>
  <c r="AO103" i="1"/>
  <c r="AN103" i="1"/>
  <c r="AM103" i="1"/>
  <c r="AM102" i="1" s="1"/>
  <c r="AL103" i="1"/>
  <c r="AK103" i="1"/>
  <c r="AJ103" i="1"/>
  <c r="AI103" i="1"/>
  <c r="AI102" i="1" s="1"/>
  <c r="AH103" i="1"/>
  <c r="AG103" i="1"/>
  <c r="AF103" i="1"/>
  <c r="AE103" i="1"/>
  <c r="AE102" i="1" s="1"/>
  <c r="AD103" i="1"/>
  <c r="AC103" i="1"/>
  <c r="AB103" i="1"/>
  <c r="AA103" i="1"/>
  <c r="AA102" i="1" s="1"/>
  <c r="Z103" i="1"/>
  <c r="Y103" i="1"/>
  <c r="X103" i="1"/>
  <c r="W103" i="1"/>
  <c r="W102" i="1" s="1"/>
  <c r="V103" i="1"/>
  <c r="U103" i="1"/>
  <c r="T103" i="1"/>
  <c r="S103" i="1"/>
  <c r="S102" i="1" s="1"/>
  <c r="R103" i="1"/>
  <c r="Q103" i="1"/>
  <c r="P103" i="1"/>
  <c r="O103" i="1"/>
  <c r="O102" i="1" s="1"/>
  <c r="N103" i="1"/>
  <c r="M103" i="1"/>
  <c r="L103" i="1"/>
  <c r="K103" i="1"/>
  <c r="K102" i="1" s="1"/>
  <c r="J103" i="1"/>
  <c r="I103" i="1"/>
  <c r="H103" i="1"/>
  <c r="G103" i="1"/>
  <c r="G102" i="1" s="1"/>
  <c r="F103" i="1"/>
  <c r="E103" i="1"/>
  <c r="D103" i="1"/>
  <c r="AS102" i="1"/>
  <c r="AR102" i="1"/>
  <c r="AP102" i="1"/>
  <c r="AO102" i="1"/>
  <c r="AN102" i="1"/>
  <c r="AL102" i="1"/>
  <c r="AK102" i="1"/>
  <c r="AJ102" i="1"/>
  <c r="AH102" i="1"/>
  <c r="AG102" i="1"/>
  <c r="AF102" i="1"/>
  <c r="AD102" i="1"/>
  <c r="AC102" i="1"/>
  <c r="AB102" i="1"/>
  <c r="Z102" i="1"/>
  <c r="Y102" i="1"/>
  <c r="X102" i="1"/>
  <c r="V102" i="1"/>
  <c r="U102" i="1"/>
  <c r="T102" i="1"/>
  <c r="R102" i="1"/>
  <c r="Q102" i="1"/>
  <c r="P102" i="1"/>
  <c r="N102" i="1"/>
  <c r="M102" i="1"/>
  <c r="L102" i="1"/>
  <c r="J102" i="1"/>
  <c r="I102" i="1"/>
  <c r="H102" i="1"/>
  <c r="F102" i="1"/>
  <c r="E102" i="1"/>
  <c r="D102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S92" i="1"/>
  <c r="AS91" i="1" s="1"/>
  <c r="AR92" i="1"/>
  <c r="AQ92" i="1"/>
  <c r="AP92" i="1"/>
  <c r="AO92" i="1"/>
  <c r="AO91" i="1" s="1"/>
  <c r="AN92" i="1"/>
  <c r="AM92" i="1"/>
  <c r="AL92" i="1"/>
  <c r="AK92" i="1"/>
  <c r="AK91" i="1" s="1"/>
  <c r="AJ92" i="1"/>
  <c r="AI92" i="1"/>
  <c r="AH92" i="1"/>
  <c r="AG92" i="1"/>
  <c r="AG91" i="1" s="1"/>
  <c r="AF92" i="1"/>
  <c r="AE92" i="1"/>
  <c r="AD92" i="1"/>
  <c r="AC92" i="1"/>
  <c r="AC91" i="1" s="1"/>
  <c r="AB92" i="1"/>
  <c r="AA92" i="1"/>
  <c r="Z92" i="1"/>
  <c r="Y92" i="1"/>
  <c r="Y91" i="1" s="1"/>
  <c r="X92" i="1"/>
  <c r="W92" i="1"/>
  <c r="V92" i="1"/>
  <c r="U92" i="1"/>
  <c r="U91" i="1" s="1"/>
  <c r="T92" i="1"/>
  <c r="S92" i="1"/>
  <c r="R92" i="1"/>
  <c r="Q92" i="1"/>
  <c r="Q91" i="1" s="1"/>
  <c r="P92" i="1"/>
  <c r="O92" i="1"/>
  <c r="N92" i="1"/>
  <c r="M92" i="1"/>
  <c r="M91" i="1" s="1"/>
  <c r="L92" i="1"/>
  <c r="K92" i="1"/>
  <c r="J92" i="1"/>
  <c r="I92" i="1"/>
  <c r="I91" i="1" s="1"/>
  <c r="H92" i="1"/>
  <c r="G92" i="1"/>
  <c r="F92" i="1"/>
  <c r="E92" i="1"/>
  <c r="E91" i="1" s="1"/>
  <c r="D92" i="1"/>
  <c r="AR91" i="1"/>
  <c r="AQ91" i="1"/>
  <c r="AP91" i="1"/>
  <c r="AN91" i="1"/>
  <c r="AM91" i="1"/>
  <c r="AL91" i="1"/>
  <c r="AJ91" i="1"/>
  <c r="AI91" i="1"/>
  <c r="AH91" i="1"/>
  <c r="AF91" i="1"/>
  <c r="AE91" i="1"/>
  <c r="AD91" i="1"/>
  <c r="AB91" i="1"/>
  <c r="AA91" i="1"/>
  <c r="Z91" i="1"/>
  <c r="X91" i="1"/>
  <c r="W91" i="1"/>
  <c r="V91" i="1"/>
  <c r="T91" i="1"/>
  <c r="S91" i="1"/>
  <c r="R91" i="1"/>
  <c r="P91" i="1"/>
  <c r="O91" i="1"/>
  <c r="N91" i="1"/>
  <c r="L91" i="1"/>
  <c r="K91" i="1"/>
  <c r="J91" i="1"/>
  <c r="H91" i="1"/>
  <c r="G91" i="1"/>
  <c r="F91" i="1"/>
  <c r="D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P83" i="1"/>
  <c r="AO83" i="1"/>
  <c r="AN83" i="1"/>
  <c r="AM83" i="1"/>
  <c r="AM82" i="1" s="1"/>
  <c r="AL83" i="1"/>
  <c r="AK83" i="1"/>
  <c r="AJ83" i="1"/>
  <c r="AI83" i="1"/>
  <c r="AI82" i="1" s="1"/>
  <c r="AH83" i="1"/>
  <c r="AG83" i="1"/>
  <c r="AF83" i="1"/>
  <c r="AE83" i="1"/>
  <c r="AE82" i="1" s="1"/>
  <c r="AD83" i="1"/>
  <c r="AC83" i="1"/>
  <c r="AB83" i="1"/>
  <c r="AA83" i="1"/>
  <c r="AA82" i="1" s="1"/>
  <c r="Z83" i="1"/>
  <c r="Y83" i="1"/>
  <c r="X83" i="1"/>
  <c r="W83" i="1"/>
  <c r="W82" i="1" s="1"/>
  <c r="V83" i="1"/>
  <c r="U83" i="1"/>
  <c r="T83" i="1"/>
  <c r="S83" i="1"/>
  <c r="S82" i="1" s="1"/>
  <c r="R83" i="1"/>
  <c r="Q83" i="1"/>
  <c r="P83" i="1"/>
  <c r="O83" i="1"/>
  <c r="O82" i="1" s="1"/>
  <c r="N83" i="1"/>
  <c r="M83" i="1"/>
  <c r="L83" i="1"/>
  <c r="K83" i="1"/>
  <c r="K82" i="1" s="1"/>
  <c r="J83" i="1"/>
  <c r="I83" i="1"/>
  <c r="H83" i="1"/>
  <c r="G83" i="1"/>
  <c r="G82" i="1" s="1"/>
  <c r="F83" i="1"/>
  <c r="E83" i="1"/>
  <c r="D83" i="1"/>
  <c r="AS82" i="1"/>
  <c r="AS81" i="1" s="1"/>
  <c r="AS21" i="1" s="1"/>
  <c r="AR82" i="1"/>
  <c r="AP82" i="1"/>
  <c r="AO82" i="1"/>
  <c r="AO81" i="1" s="1"/>
  <c r="AO21" i="1" s="1"/>
  <c r="AN82" i="1"/>
  <c r="AL82" i="1"/>
  <c r="AK82" i="1"/>
  <c r="AK81" i="1" s="1"/>
  <c r="AK21" i="1" s="1"/>
  <c r="AJ82" i="1"/>
  <c r="AH82" i="1"/>
  <c r="AG82" i="1"/>
  <c r="AG81" i="1" s="1"/>
  <c r="AG21" i="1" s="1"/>
  <c r="AF82" i="1"/>
  <c r="AD82" i="1"/>
  <c r="AC82" i="1"/>
  <c r="AC81" i="1" s="1"/>
  <c r="AC21" i="1" s="1"/>
  <c r="AB82" i="1"/>
  <c r="Z82" i="1"/>
  <c r="Y82" i="1"/>
  <c r="Y81" i="1" s="1"/>
  <c r="Y21" i="1" s="1"/>
  <c r="X82" i="1"/>
  <c r="V82" i="1"/>
  <c r="U82" i="1"/>
  <c r="U81" i="1" s="1"/>
  <c r="U21" i="1" s="1"/>
  <c r="T82" i="1"/>
  <c r="R82" i="1"/>
  <c r="Q82" i="1"/>
  <c r="Q81" i="1" s="1"/>
  <c r="Q21" i="1" s="1"/>
  <c r="P82" i="1"/>
  <c r="N82" i="1"/>
  <c r="M82" i="1"/>
  <c r="M81" i="1" s="1"/>
  <c r="M21" i="1" s="1"/>
  <c r="L82" i="1"/>
  <c r="J82" i="1"/>
  <c r="I82" i="1"/>
  <c r="I81" i="1" s="1"/>
  <c r="I21" i="1" s="1"/>
  <c r="H82" i="1"/>
  <c r="F82" i="1"/>
  <c r="E82" i="1"/>
  <c r="E81" i="1" s="1"/>
  <c r="E21" i="1" s="1"/>
  <c r="D82" i="1"/>
  <c r="AP81" i="1"/>
  <c r="AL81" i="1"/>
  <c r="AH81" i="1"/>
  <c r="AD81" i="1"/>
  <c r="Z81" i="1"/>
  <c r="V81" i="1"/>
  <c r="R81" i="1"/>
  <c r="N81" i="1"/>
  <c r="J81" i="1"/>
  <c r="G81" i="1"/>
  <c r="F81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S25" i="1"/>
  <c r="AR25" i="1"/>
  <c r="AQ25" i="1"/>
  <c r="AP25" i="1"/>
  <c r="AO25" i="1"/>
  <c r="AN25" i="1"/>
  <c r="AM25" i="1"/>
  <c r="AL25" i="1"/>
  <c r="AK25" i="1"/>
  <c r="AI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P21" i="1"/>
  <c r="AL21" i="1"/>
  <c r="AL19" i="1" s="1"/>
  <c r="AH21" i="1"/>
  <c r="AD21" i="1"/>
  <c r="Z21" i="1"/>
  <c r="V21" i="1"/>
  <c r="R21" i="1"/>
  <c r="N21" i="1"/>
  <c r="J21" i="1"/>
  <c r="G21" i="1"/>
  <c r="F21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P19" i="1"/>
  <c r="F19" i="1" l="1"/>
  <c r="J19" i="1"/>
  <c r="N19" i="1"/>
  <c r="V19" i="1"/>
  <c r="Z19" i="1"/>
  <c r="AD19" i="1"/>
  <c r="R19" i="1"/>
  <c r="H19" i="1"/>
  <c r="P19" i="1"/>
  <c r="X19" i="1"/>
  <c r="AB19" i="1"/>
  <c r="AR19" i="1"/>
  <c r="D19" i="1"/>
  <c r="L19" i="1"/>
  <c r="T19" i="1"/>
  <c r="AF19" i="1"/>
  <c r="AN19" i="1"/>
  <c r="G19" i="1"/>
  <c r="AH19" i="1"/>
  <c r="K81" i="1"/>
  <c r="K21" i="1" s="1"/>
  <c r="K19" i="1" s="1"/>
  <c r="O81" i="1"/>
  <c r="O21" i="1" s="1"/>
  <c r="O19" i="1" s="1"/>
  <c r="S81" i="1"/>
  <c r="S21" i="1" s="1"/>
  <c r="S19" i="1" s="1"/>
  <c r="W81" i="1"/>
  <c r="W21" i="1" s="1"/>
  <c r="W19" i="1" s="1"/>
  <c r="AA81" i="1"/>
  <c r="AA21" i="1" s="1"/>
  <c r="AA19" i="1" s="1"/>
  <c r="AE81" i="1"/>
  <c r="AE21" i="1" s="1"/>
  <c r="AE19" i="1" s="1"/>
  <c r="AI81" i="1"/>
  <c r="AI21" i="1" s="1"/>
  <c r="AI19" i="1" s="1"/>
  <c r="AM81" i="1"/>
  <c r="AM21" i="1" s="1"/>
  <c r="AM19" i="1" s="1"/>
  <c r="AQ81" i="1"/>
  <c r="AQ21" i="1" s="1"/>
  <c r="AQ19" i="1" s="1"/>
  <c r="AJ19" i="1"/>
  <c r="E19" i="1"/>
  <c r="I19" i="1"/>
  <c r="M19" i="1"/>
  <c r="Q19" i="1"/>
  <c r="U19" i="1"/>
  <c r="Y19" i="1"/>
  <c r="AC19" i="1"/>
  <c r="AG19" i="1"/>
  <c r="AK19" i="1"/>
  <c r="AO19" i="1"/>
  <c r="AS19" i="1"/>
</calcChain>
</file>

<file path=xl/sharedStrings.xml><?xml version="1.0" encoding="utf-8"?>
<sst xmlns="http://schemas.openxmlformats.org/spreadsheetml/2006/main" count="501" uniqueCount="200">
  <si>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</si>
  <si>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</si>
  <si>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</si>
  <si>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</si>
  <si>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</si>
  <si>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</si>
  <si>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2022г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</si>
  <si>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</si>
  <si>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</si>
  <si>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</si>
  <si>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</si>
  <si>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</si>
  <si>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</si>
  <si>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</si>
  <si>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</si>
  <si>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</si>
  <si>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</si>
  <si>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</si>
  <si>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</si>
  <si>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</si>
  <si>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протяженности линий электропередачи, не связанного с осуществлением ТП к электрическим сетям (</t>
    </r>
    <r>
      <rPr>
        <sz val="12"/>
        <color theme="1"/>
        <rFont val="Calibri"/>
        <family val="2"/>
        <charset val="204"/>
      </rPr>
      <t xml:space="preserve">Δ </t>
    </r>
    <r>
      <rPr>
        <sz val="12"/>
        <color theme="1"/>
        <rFont val="Times New Roman"/>
        <family val="1"/>
        <charset val="204"/>
      </rPr>
      <t>Lлэп) ; км</t>
    </r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</si>
  <si>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</si>
  <si>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</si>
  <si>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</si>
  <si>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</si>
  <si>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</si>
  <si>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</si>
  <si>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</si>
  <si>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</si>
  <si>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</si>
  <si>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</si>
  <si>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</si>
  <si>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</si>
  <si>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 xml:space="preserve">Факт </t>
  </si>
  <si>
    <t>План</t>
  </si>
  <si>
    <t>Факт 
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</si>
  <si>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</si>
  <si>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</si>
  <si>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План
 (Утвержденный план)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</si>
  <si>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</si>
  <si>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</si>
  <si>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</si>
  <si>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</si>
  <si>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</si>
  <si>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</si>
  <si>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</si>
  <si>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</si>
  <si>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</si>
  <si>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</si>
  <si>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</si>
  <si>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</si>
  <si>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</si>
  <si>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</si>
  <si>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</si>
  <si>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</si>
  <si>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</si>
  <si>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</si>
  <si>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</si>
  <si>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</si>
  <si>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</si>
  <si>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</si>
  <si>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</si>
  <si>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</si>
  <si>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</si>
  <si>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</si>
  <si>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</si>
  <si>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</si>
  <si>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</si>
  <si>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</si>
  <si>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</si>
  <si>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</si>
  <si>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</si>
  <si>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</si>
  <si>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</si>
  <si>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</si>
  <si>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</si>
  <si>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</si>
  <si>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</si>
  <si>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</si>
  <si>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</si>
  <si>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</si>
  <si>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</si>
  <si>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</si>
  <si>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</si>
  <si>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</si>
  <si>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</si>
  <si>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</si>
  <si>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</si>
  <si>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</si>
  <si>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</si>
  <si>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</si>
  <si>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</si>
  <si>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</si>
  <si>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</si>
  <si>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</si>
  <si>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</si>
  <si>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</si>
  <si>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</si>
  <si>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</si>
  <si>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</si>
  <si>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</si>
  <si>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</si>
  <si>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</si>
  <si>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</si>
  <si>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</si>
  <si>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</si>
  <si>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</si>
  <si>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</si>
  <si>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</si>
  <si>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</si>
  <si>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</si>
  <si>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</si>
  <si>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</si>
  <si>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</si>
  <si>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</si>
  <si>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</si>
  <si>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</si>
  <si>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</si>
  <si>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</si>
  <si>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</si>
  <si>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</si>
  <si>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</si>
  <si>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</si>
  <si>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</si>
  <si>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</si>
  <si>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</si>
  <si>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</si>
  <si>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</si>
  <si>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</si>
  <si>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</si>
  <si>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</si>
  <si>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</si>
  <si>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</si>
  <si>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</si>
  <si>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</si>
  <si>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</si>
  <si>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</si>
  <si>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</si>
  <si>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</si>
  <si>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</si>
  <si>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</si>
  <si>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</si>
  <si>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</si>
  <si>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 xml:space="preserve">Организация интеллектуальной системы учета электрической энергии </t>
  </si>
  <si>
    <t>М/УСК/73/А7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</si>
  <si>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</si>
  <si>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</si>
  <si>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</si>
  <si>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</si>
  <si>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</si>
  <si>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</si>
  <si>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</si>
  <si>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</si>
  <si>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</si>
  <si>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</si>
  <si>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</si>
  <si>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</si>
  <si>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</si>
  <si>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</si>
  <si>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</si>
  <si>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</si>
  <si>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</si>
  <si>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</si>
  <si>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</si>
  <si>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</si>
  <si>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</si>
  <si>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</si>
  <si>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</si>
  <si>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</si>
  <si>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</si>
  <si>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</si>
  <si>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</si>
  <si>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</si>
  <si>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Строительство ВЛЗ-10 кВ, КТП в Ульяновском районе, с.Луговое</t>
  </si>
  <si>
    <t>М/УСК/73/С1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</si>
  <si>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</si>
  <si>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</si>
  <si>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</si>
  <si>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</si>
  <si>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</si>
  <si>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</si>
  <si>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</si>
  <si>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</si>
  <si>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</si>
  <si>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</si>
  <si>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</si>
  <si>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</si>
  <si>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</si>
  <si>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</si>
  <si>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</si>
  <si>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</si>
  <si>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</si>
  <si>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</si>
  <si>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</si>
  <si>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</si>
  <si>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</si>
  <si>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Начальник  УТЭ</t>
  </si>
  <si>
    <t>И.Г. Самойлов</t>
  </si>
  <si>
    <t>А.В. Галкин</t>
  </si>
  <si>
    <t xml:space="preserve">                                                                                                  Утвержденные плановые значения показателей приведены в соответствии 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</si>
</sst>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8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2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3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165" fontId="6" fillId="5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B3A8E2"/>
      <color rgb="FFC3B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7"/>
  <sheetViews>
    <sheetView tabSelected="1" topLeftCell="A7" workbookViewId="0">
      <selection activeCell="AJ164" sqref="AJ164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5.21875" style="2" customWidth="1"/>
    <col min="4" max="4" width="15.6640625" style="1" customWidth="1"/>
    <col min="5" max="5" width="14.109375" style="1" customWidth="1"/>
    <col min="6" max="6" width="11.109375" style="1" hidden="1" customWidth="1"/>
    <col min="7" max="9" width="9" style="1" hidden="1" customWidth="1"/>
    <col min="10" max="10" width="24.33203125" style="1" customWidth="1"/>
    <col min="11" max="11" width="11.2187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2.77734375" style="1" customWidth="1"/>
    <col min="17" max="17" width="8.44140625" style="1" hidden="1" customWidth="1"/>
    <col min="18" max="18" width="22.1093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2.77734375" style="1" customWidth="1"/>
    <col min="23" max="23" width="7" style="1" hidden="1" customWidth="1"/>
    <col min="24" max="24" width="26.21875" style="1" customWidth="1"/>
    <col min="25" max="25" width="9" style="1" hidden="1" customWidth="1"/>
    <col min="26" max="26" width="11.5546875" style="1" hidden="1" customWidth="1"/>
    <col min="27" max="27" width="7.44140625" style="1" hidden="1" customWidth="1"/>
    <col min="28" max="28" width="19.109375" style="1" customWidth="1"/>
    <col min="29" max="29" width="13.109375" style="1" customWidth="1"/>
    <col min="30" max="33" width="11" style="1" hidden="1" customWidth="1"/>
    <col min="34" max="34" width="16.88671875" style="1" customWidth="1"/>
    <col min="35" max="35" width="14" style="1" customWidth="1"/>
    <col min="36" max="36" width="15.21875" style="1" customWidth="1"/>
    <col min="37" max="37" width="16.33203125" style="1" customWidth="1"/>
    <col min="38" max="39" width="9" style="1" hidden="1" customWidth="1"/>
    <col min="40" max="40" width="11.21875" style="1" hidden="1" customWidth="1"/>
    <col min="41" max="43" width="9" style="1" hidden="1" customWidth="1"/>
    <col min="44" max="44" width="38.7773437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4"/>
      <c r="L2" s="64"/>
      <c r="M2" s="64"/>
      <c r="N2" s="64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</row>
    <row r="5" spans="1:58" ht="15.75" customHeight="1" x14ac:dyDescent="0.3"/>
    <row r="6" spans="1:58" ht="21.75" customHeight="1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</row>
    <row r="7" spans="1:58" ht="15.75" customHeight="1" x14ac:dyDescent="0.25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</row>
    <row r="9" spans="1:58" ht="16.5" customHeight="1" x14ac:dyDescent="0.25">
      <c r="A9" s="63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199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9"/>
      <c r="R11" s="9" t="s">
        <v>7</v>
      </c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60" t="s">
        <v>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58" t="s">
        <v>9</v>
      </c>
      <c r="B14" s="58" t="s">
        <v>10</v>
      </c>
      <c r="C14" s="58" t="s">
        <v>11</v>
      </c>
      <c r="D14" s="58" t="s">
        <v>12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</row>
    <row r="15" spans="1:58" ht="93.6" customHeight="1" x14ac:dyDescent="0.25">
      <c r="A15" s="58"/>
      <c r="B15" s="58"/>
      <c r="C15" s="58"/>
      <c r="D15" s="62" t="s">
        <v>13</v>
      </c>
      <c r="E15" s="62"/>
      <c r="F15" s="62"/>
      <c r="G15" s="62"/>
      <c r="H15" s="62"/>
      <c r="I15" s="62"/>
      <c r="J15" s="62" t="s">
        <v>14</v>
      </c>
      <c r="K15" s="62"/>
      <c r="L15" s="62"/>
      <c r="M15" s="62"/>
      <c r="N15" s="62"/>
      <c r="O15" s="62"/>
      <c r="P15" s="62" t="s">
        <v>15</v>
      </c>
      <c r="Q15" s="62"/>
      <c r="R15" s="62"/>
      <c r="S15" s="62"/>
      <c r="T15" s="62"/>
      <c r="U15" s="62"/>
      <c r="V15" s="62" t="s">
        <v>16</v>
      </c>
      <c r="W15" s="62"/>
      <c r="X15" s="62"/>
      <c r="Y15" s="62"/>
      <c r="Z15" s="62"/>
      <c r="AA15" s="62"/>
      <c r="AB15" s="58" t="s">
        <v>17</v>
      </c>
      <c r="AC15" s="58"/>
      <c r="AD15" s="58"/>
      <c r="AE15" s="58"/>
      <c r="AF15" s="58"/>
      <c r="AG15" s="58"/>
      <c r="AH15" s="58" t="s">
        <v>18</v>
      </c>
      <c r="AI15" s="58"/>
      <c r="AJ15" s="58"/>
      <c r="AK15" s="58"/>
      <c r="AL15" s="58"/>
      <c r="AM15" s="58"/>
      <c r="AN15" s="58" t="s">
        <v>19</v>
      </c>
      <c r="AO15" s="58"/>
      <c r="AP15" s="58"/>
      <c r="AQ15" s="58"/>
      <c r="AR15" s="58"/>
      <c r="AS15" s="58"/>
    </row>
    <row r="16" spans="1:58" s="13" customFormat="1" ht="105" customHeight="1" x14ac:dyDescent="0.25">
      <c r="A16" s="58"/>
      <c r="B16" s="58"/>
      <c r="C16" s="58"/>
      <c r="D16" s="58" t="s">
        <v>20</v>
      </c>
      <c r="E16" s="58"/>
      <c r="F16" s="59" t="s">
        <v>21</v>
      </c>
      <c r="G16" s="59"/>
      <c r="H16" s="59" t="s">
        <v>22</v>
      </c>
      <c r="I16" s="59"/>
      <c r="J16" s="58" t="s">
        <v>23</v>
      </c>
      <c r="K16" s="58"/>
      <c r="L16" s="59" t="s">
        <v>21</v>
      </c>
      <c r="M16" s="59"/>
      <c r="N16" s="59" t="s">
        <v>22</v>
      </c>
      <c r="O16" s="59"/>
      <c r="P16" s="58" t="s">
        <v>24</v>
      </c>
      <c r="Q16" s="58"/>
      <c r="R16" s="58" t="s">
        <v>25</v>
      </c>
      <c r="S16" s="58"/>
      <c r="T16" s="58"/>
      <c r="U16" s="58"/>
      <c r="V16" s="58" t="s">
        <v>26</v>
      </c>
      <c r="W16" s="58"/>
      <c r="X16" s="58" t="s">
        <v>27</v>
      </c>
      <c r="Y16" s="58"/>
      <c r="Z16" s="58" t="s">
        <v>22</v>
      </c>
      <c r="AA16" s="58"/>
      <c r="AB16" s="58" t="s">
        <v>28</v>
      </c>
      <c r="AC16" s="58"/>
      <c r="AD16" s="59" t="s">
        <v>21</v>
      </c>
      <c r="AE16" s="59"/>
      <c r="AF16" s="59" t="s">
        <v>22</v>
      </c>
      <c r="AG16" s="59"/>
      <c r="AH16" s="58" t="s">
        <v>29</v>
      </c>
      <c r="AI16" s="58"/>
      <c r="AJ16" s="58" t="s">
        <v>30</v>
      </c>
      <c r="AK16" s="58"/>
      <c r="AL16" s="58" t="s">
        <v>22</v>
      </c>
      <c r="AM16" s="58"/>
      <c r="AN16" s="58" t="s">
        <v>22</v>
      </c>
      <c r="AO16" s="58"/>
      <c r="AP16" s="58" t="s">
        <v>21</v>
      </c>
      <c r="AQ16" s="58"/>
      <c r="AR16" s="58" t="s">
        <v>31</v>
      </c>
      <c r="AS16" s="58"/>
    </row>
    <row r="17" spans="1:45" ht="28.2" customHeight="1" x14ac:dyDescent="0.25">
      <c r="A17" s="58"/>
      <c r="B17" s="58"/>
      <c r="C17" s="58"/>
      <c r="D17" s="14" t="s">
        <v>32</v>
      </c>
      <c r="E17" s="14" t="s">
        <v>33</v>
      </c>
      <c r="F17" s="14" t="s">
        <v>34</v>
      </c>
      <c r="G17" s="14" t="s">
        <v>35</v>
      </c>
      <c r="H17" s="14" t="s">
        <v>34</v>
      </c>
      <c r="I17" s="14" t="s">
        <v>35</v>
      </c>
      <c r="J17" s="14" t="s">
        <v>32</v>
      </c>
      <c r="K17" s="14" t="s">
        <v>35</v>
      </c>
      <c r="L17" s="14" t="s">
        <v>36</v>
      </c>
      <c r="M17" s="14" t="s">
        <v>35</v>
      </c>
      <c r="N17" s="14" t="s">
        <v>36</v>
      </c>
      <c r="O17" s="14" t="s">
        <v>35</v>
      </c>
      <c r="P17" s="14" t="s">
        <v>32</v>
      </c>
      <c r="Q17" s="14" t="s">
        <v>37</v>
      </c>
      <c r="R17" s="14" t="s">
        <v>32</v>
      </c>
      <c r="S17" s="14" t="s">
        <v>35</v>
      </c>
      <c r="T17" s="14" t="s">
        <v>38</v>
      </c>
      <c r="U17" s="14" t="s">
        <v>35</v>
      </c>
      <c r="V17" s="14" t="s">
        <v>32</v>
      </c>
      <c r="W17" s="14" t="s">
        <v>35</v>
      </c>
      <c r="X17" s="14" t="s">
        <v>32</v>
      </c>
      <c r="Y17" s="14" t="s">
        <v>35</v>
      </c>
      <c r="Z17" s="14" t="s">
        <v>34</v>
      </c>
      <c r="AA17" s="14" t="s">
        <v>35</v>
      </c>
      <c r="AB17" s="14" t="s">
        <v>32</v>
      </c>
      <c r="AC17" s="14" t="s">
        <v>39</v>
      </c>
      <c r="AD17" s="14" t="s">
        <v>38</v>
      </c>
      <c r="AE17" s="14" t="s">
        <v>35</v>
      </c>
      <c r="AF17" s="14" t="s">
        <v>38</v>
      </c>
      <c r="AG17" s="14" t="s">
        <v>35</v>
      </c>
      <c r="AH17" s="14" t="s">
        <v>32</v>
      </c>
      <c r="AI17" s="14" t="s">
        <v>39</v>
      </c>
      <c r="AJ17" s="14" t="s">
        <v>32</v>
      </c>
      <c r="AK17" s="14" t="s">
        <v>33</v>
      </c>
      <c r="AL17" s="14" t="s">
        <v>34</v>
      </c>
      <c r="AM17" s="14" t="s">
        <v>35</v>
      </c>
      <c r="AN17" s="14" t="s">
        <v>38</v>
      </c>
      <c r="AO17" s="14" t="s">
        <v>35</v>
      </c>
      <c r="AP17" s="14" t="s">
        <v>38</v>
      </c>
      <c r="AQ17" s="14" t="s">
        <v>35</v>
      </c>
      <c r="AR17" s="14" t="s">
        <v>32</v>
      </c>
      <c r="AS17" s="15" t="s">
        <v>35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40</v>
      </c>
      <c r="E18" s="18" t="s">
        <v>41</v>
      </c>
      <c r="F18" s="18" t="s">
        <v>42</v>
      </c>
      <c r="G18" s="18" t="s">
        <v>43</v>
      </c>
      <c r="H18" s="18" t="s">
        <v>44</v>
      </c>
      <c r="I18" s="18" t="s">
        <v>44</v>
      </c>
      <c r="J18" s="18" t="s">
        <v>45</v>
      </c>
      <c r="K18" s="18" t="s">
        <v>46</v>
      </c>
      <c r="L18" s="18" t="s">
        <v>47</v>
      </c>
      <c r="M18" s="18" t="s">
        <v>48</v>
      </c>
      <c r="N18" s="18" t="s">
        <v>49</v>
      </c>
      <c r="O18" s="18" t="s">
        <v>49</v>
      </c>
      <c r="P18" s="18" t="s">
        <v>50</v>
      </c>
      <c r="Q18" s="18" t="s">
        <v>51</v>
      </c>
      <c r="R18" s="18" t="s">
        <v>52</v>
      </c>
      <c r="S18" s="18" t="s">
        <v>53</v>
      </c>
      <c r="T18" s="18" t="s">
        <v>54</v>
      </c>
      <c r="U18" s="18" t="s">
        <v>54</v>
      </c>
      <c r="V18" s="18" t="s">
        <v>55</v>
      </c>
      <c r="W18" s="18" t="s">
        <v>56</v>
      </c>
      <c r="X18" s="18" t="s">
        <v>57</v>
      </c>
      <c r="Y18" s="18" t="s">
        <v>58</v>
      </c>
      <c r="Z18" s="18" t="s">
        <v>59</v>
      </c>
      <c r="AA18" s="18" t="s">
        <v>59</v>
      </c>
      <c r="AB18" s="18" t="s">
        <v>60</v>
      </c>
      <c r="AC18" s="18" t="s">
        <v>61</v>
      </c>
      <c r="AD18" s="18" t="s">
        <v>62</v>
      </c>
      <c r="AE18" s="18" t="s">
        <v>63</v>
      </c>
      <c r="AF18" s="18" t="s">
        <v>64</v>
      </c>
      <c r="AG18" s="18" t="s">
        <v>64</v>
      </c>
      <c r="AH18" s="18" t="s">
        <v>65</v>
      </c>
      <c r="AI18" s="18" t="s">
        <v>66</v>
      </c>
      <c r="AJ18" s="18" t="s">
        <v>67</v>
      </c>
      <c r="AK18" s="18" t="s">
        <v>68</v>
      </c>
      <c r="AL18" s="18" t="s">
        <v>69</v>
      </c>
      <c r="AM18" s="18" t="s">
        <v>69</v>
      </c>
      <c r="AN18" s="18" t="s">
        <v>70</v>
      </c>
      <c r="AO18" s="18" t="s">
        <v>71</v>
      </c>
      <c r="AP18" s="18" t="s">
        <v>72</v>
      </c>
      <c r="AQ18" s="18" t="s">
        <v>73</v>
      </c>
      <c r="AR18" s="18" t="s">
        <v>74</v>
      </c>
      <c r="AS18" s="18" t="s">
        <v>75</v>
      </c>
    </row>
    <row r="19" spans="1:45" s="23" customFormat="1" ht="22.8" customHeight="1" x14ac:dyDescent="0.3">
      <c r="A19" s="19" t="s">
        <v>76</v>
      </c>
      <c r="B19" s="20" t="s">
        <v>77</v>
      </c>
      <c r="C19" s="21" t="s">
        <v>78</v>
      </c>
      <c r="D19" s="21">
        <f>SUM(D20:D25)</f>
        <v>5.0000000000000001E-3</v>
      </c>
      <c r="E19" s="21">
        <f t="shared" ref="E19:AS19" si="0">SUM(E20:E25)</f>
        <v>1.4E-2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93.191000000000003</v>
      </c>
      <c r="AC19" s="22">
        <f t="shared" si="0"/>
        <v>43.001440119999998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2">
        <f t="shared" si="0"/>
        <v>1.0833333333333335</v>
      </c>
      <c r="AI19" s="21">
        <f t="shared" si="0"/>
        <v>1.083</v>
      </c>
      <c r="AJ19" s="22">
        <f t="shared" si="0"/>
        <v>13.200045833333334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79</v>
      </c>
      <c r="B20" s="25" t="s">
        <v>80</v>
      </c>
      <c r="C20" s="16" t="s">
        <v>78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81</v>
      </c>
      <c r="B21" s="25" t="s">
        <v>82</v>
      </c>
      <c r="C21" s="16" t="s">
        <v>78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93.191000000000003</v>
      </c>
      <c r="AC21" s="26">
        <f t="shared" si="2"/>
        <v>43.001440119999998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83</v>
      </c>
      <c r="B22" s="27" t="s">
        <v>84</v>
      </c>
      <c r="C22" s="16" t="s">
        <v>78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85</v>
      </c>
      <c r="B23" s="25" t="s">
        <v>86</v>
      </c>
      <c r="C23" s="16" t="s">
        <v>78</v>
      </c>
      <c r="D23" s="16">
        <f>D153</f>
        <v>5.0000000000000001E-3</v>
      </c>
      <c r="E23" s="16">
        <f t="shared" ref="E23:AS23" si="4">E153</f>
        <v>1.4E-2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87</v>
      </c>
      <c r="B24" s="25" t="s">
        <v>88</v>
      </c>
      <c r="C24" s="16" t="s">
        <v>78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89</v>
      </c>
      <c r="B25" s="25" t="s">
        <v>90</v>
      </c>
      <c r="C25" s="16" t="s">
        <v>78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26">
        <f t="shared" si="6"/>
        <v>1.0833333333333335</v>
      </c>
      <c r="AI25" s="16">
        <f t="shared" si="6"/>
        <v>1.083</v>
      </c>
      <c r="AJ25" s="26">
        <f t="shared" si="6"/>
        <v>13.200045833333334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91</v>
      </c>
      <c r="B27" s="25" t="s">
        <v>92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6" t="s">
        <v>93</v>
      </c>
      <c r="B28" s="56" t="s">
        <v>94</v>
      </c>
      <c r="C28" s="56" t="s">
        <v>78</v>
      </c>
      <c r="D28" s="56">
        <f>D29+D36+D45+D72</f>
        <v>0</v>
      </c>
      <c r="E28" s="56">
        <f t="shared" ref="E28:AN28" si="7">E29+E36+E45+E72</f>
        <v>0</v>
      </c>
      <c r="F28" s="56">
        <f t="shared" si="7"/>
        <v>0</v>
      </c>
      <c r="G28" s="56">
        <f t="shared" si="7"/>
        <v>0</v>
      </c>
      <c r="H28" s="56">
        <f t="shared" si="7"/>
        <v>0</v>
      </c>
      <c r="I28" s="56">
        <f t="shared" si="7"/>
        <v>0</v>
      </c>
      <c r="J28" s="56">
        <f t="shared" si="7"/>
        <v>0</v>
      </c>
      <c r="K28" s="56">
        <f t="shared" si="7"/>
        <v>0</v>
      </c>
      <c r="L28" s="56">
        <f t="shared" si="7"/>
        <v>0</v>
      </c>
      <c r="M28" s="56">
        <f t="shared" si="7"/>
        <v>0</v>
      </c>
      <c r="N28" s="56">
        <f t="shared" si="7"/>
        <v>0</v>
      </c>
      <c r="O28" s="56">
        <f t="shared" si="7"/>
        <v>0</v>
      </c>
      <c r="P28" s="56">
        <f t="shared" si="7"/>
        <v>0</v>
      </c>
      <c r="Q28" s="56">
        <f t="shared" si="7"/>
        <v>0</v>
      </c>
      <c r="R28" s="56">
        <f t="shared" si="7"/>
        <v>0</v>
      </c>
      <c r="S28" s="56">
        <f t="shared" si="7"/>
        <v>0</v>
      </c>
      <c r="T28" s="56">
        <f t="shared" si="7"/>
        <v>0</v>
      </c>
      <c r="U28" s="56">
        <f t="shared" si="7"/>
        <v>0</v>
      </c>
      <c r="V28" s="56">
        <f t="shared" si="7"/>
        <v>0</v>
      </c>
      <c r="W28" s="56">
        <f t="shared" si="7"/>
        <v>0</v>
      </c>
      <c r="X28" s="56">
        <f t="shared" si="7"/>
        <v>0</v>
      </c>
      <c r="Y28" s="56">
        <f t="shared" si="7"/>
        <v>0</v>
      </c>
      <c r="Z28" s="56">
        <f t="shared" si="7"/>
        <v>0</v>
      </c>
      <c r="AA28" s="56">
        <f t="shared" si="7"/>
        <v>0</v>
      </c>
      <c r="AB28" s="56">
        <f t="shared" si="7"/>
        <v>0</v>
      </c>
      <c r="AC28" s="56">
        <f t="shared" si="7"/>
        <v>0</v>
      </c>
      <c r="AD28" s="56">
        <f t="shared" si="7"/>
        <v>0</v>
      </c>
      <c r="AE28" s="56">
        <f t="shared" si="7"/>
        <v>0</v>
      </c>
      <c r="AF28" s="56">
        <f t="shared" si="7"/>
        <v>0</v>
      </c>
      <c r="AG28" s="56">
        <f t="shared" si="7"/>
        <v>0</v>
      </c>
      <c r="AH28" s="56">
        <f t="shared" si="7"/>
        <v>0</v>
      </c>
      <c r="AI28" s="56">
        <f t="shared" si="7"/>
        <v>0</v>
      </c>
      <c r="AJ28" s="56">
        <f t="shared" si="7"/>
        <v>0</v>
      </c>
      <c r="AK28" s="56">
        <f t="shared" si="7"/>
        <v>0</v>
      </c>
      <c r="AL28" s="56">
        <f t="shared" si="7"/>
        <v>0</v>
      </c>
      <c r="AM28" s="56">
        <f t="shared" si="7"/>
        <v>0</v>
      </c>
      <c r="AN28" s="56">
        <f t="shared" si="7"/>
        <v>0</v>
      </c>
      <c r="AO28" s="56">
        <f>AO29+AO36+AO45+AO72</f>
        <v>0</v>
      </c>
      <c r="AP28" s="56">
        <f>AP29+AP36+AP45+AP72</f>
        <v>0</v>
      </c>
      <c r="AQ28" s="56">
        <f>AQ29+AQ36+AQ45+AQ72</f>
        <v>0</v>
      </c>
      <c r="AR28" s="56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95</v>
      </c>
      <c r="B29" s="25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97</v>
      </c>
      <c r="B30" s="25" t="s">
        <v>98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99</v>
      </c>
      <c r="B31" s="25" t="s">
        <v>100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101</v>
      </c>
      <c r="B32" s="25" t="s">
        <v>102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101</v>
      </c>
      <c r="B33" s="32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101</v>
      </c>
      <c r="B34" s="32" t="s">
        <v>103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104</v>
      </c>
      <c r="B36" s="25" t="s">
        <v>105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106</v>
      </c>
      <c r="B37" s="25" t="s">
        <v>107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106</v>
      </c>
      <c r="B38" s="32" t="s">
        <v>103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106</v>
      </c>
      <c r="B39" s="32" t="s">
        <v>103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108</v>
      </c>
      <c r="B41" s="25" t="s">
        <v>109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108</v>
      </c>
      <c r="B42" s="32" t="s">
        <v>103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108</v>
      </c>
      <c r="B43" s="32" t="s">
        <v>103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110</v>
      </c>
      <c r="B45" s="25" t="s">
        <v>111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112</v>
      </c>
      <c r="B46" s="25" t="s">
        <v>113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112</v>
      </c>
      <c r="B47" s="25" t="s">
        <v>114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112</v>
      </c>
      <c r="B48" s="32" t="s">
        <v>103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112</v>
      </c>
      <c r="B49" s="32" t="s">
        <v>103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112</v>
      </c>
      <c r="B51" s="25" t="s">
        <v>115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112</v>
      </c>
      <c r="B52" s="32" t="s">
        <v>103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112</v>
      </c>
      <c r="B53" s="32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112</v>
      </c>
      <c r="B55" s="25" t="s">
        <v>116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112</v>
      </c>
      <c r="B56" s="32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112</v>
      </c>
      <c r="B57" s="32" t="s">
        <v>103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117</v>
      </c>
      <c r="B59" s="25" t="s">
        <v>113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117</v>
      </c>
      <c r="B60" s="25" t="s">
        <v>114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117</v>
      </c>
      <c r="B61" s="32" t="s">
        <v>103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117</v>
      </c>
      <c r="B62" s="32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117</v>
      </c>
      <c r="B64" s="25" t="s">
        <v>115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117</v>
      </c>
      <c r="B65" s="32" t="s">
        <v>103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117</v>
      </c>
      <c r="B66" s="32" t="s">
        <v>103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117</v>
      </c>
      <c r="B68" s="25" t="s">
        <v>118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117</v>
      </c>
      <c r="B69" s="32" t="s">
        <v>103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117</v>
      </c>
      <c r="B70" s="32" t="s">
        <v>103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119</v>
      </c>
      <c r="B72" s="25" t="s">
        <v>120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121</v>
      </c>
      <c r="B73" s="25" t="s">
        <v>122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121</v>
      </c>
      <c r="B74" s="32" t="s">
        <v>103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121</v>
      </c>
      <c r="B75" s="32" t="s">
        <v>103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123</v>
      </c>
      <c r="B77" s="25" t="s">
        <v>124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123</v>
      </c>
      <c r="B78" s="32" t="s">
        <v>103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123</v>
      </c>
      <c r="B79" s="32" t="s">
        <v>103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6" t="s">
        <v>125</v>
      </c>
      <c r="B81" s="57" t="s">
        <v>126</v>
      </c>
      <c r="C81" s="56" t="s">
        <v>78</v>
      </c>
      <c r="D81" s="56">
        <f t="shared" ref="D81:AS81" si="8">D82+D91+D102+D135</f>
        <v>0</v>
      </c>
      <c r="E81" s="56">
        <f t="shared" si="8"/>
        <v>0</v>
      </c>
      <c r="F81" s="56">
        <f t="shared" si="8"/>
        <v>0</v>
      </c>
      <c r="G81" s="56">
        <f t="shared" si="8"/>
        <v>0</v>
      </c>
      <c r="H81" s="56">
        <f t="shared" si="8"/>
        <v>0</v>
      </c>
      <c r="I81" s="56">
        <f t="shared" si="8"/>
        <v>0</v>
      </c>
      <c r="J81" s="56">
        <f t="shared" si="8"/>
        <v>0</v>
      </c>
      <c r="K81" s="56">
        <f t="shared" si="8"/>
        <v>0</v>
      </c>
      <c r="L81" s="56">
        <f t="shared" si="8"/>
        <v>0</v>
      </c>
      <c r="M81" s="56">
        <f t="shared" si="8"/>
        <v>0</v>
      </c>
      <c r="N81" s="56">
        <f t="shared" si="8"/>
        <v>0</v>
      </c>
      <c r="O81" s="56">
        <f t="shared" si="8"/>
        <v>0</v>
      </c>
      <c r="P81" s="56">
        <f t="shared" si="8"/>
        <v>0</v>
      </c>
      <c r="Q81" s="56">
        <f t="shared" si="8"/>
        <v>0</v>
      </c>
      <c r="R81" s="56">
        <f t="shared" si="8"/>
        <v>0</v>
      </c>
      <c r="S81" s="56">
        <f t="shared" si="8"/>
        <v>0</v>
      </c>
      <c r="T81" s="56">
        <f t="shared" si="8"/>
        <v>0</v>
      </c>
      <c r="U81" s="56">
        <f t="shared" si="8"/>
        <v>0</v>
      </c>
      <c r="V81" s="56">
        <f t="shared" si="8"/>
        <v>0</v>
      </c>
      <c r="W81" s="56">
        <f t="shared" si="8"/>
        <v>0</v>
      </c>
      <c r="X81" s="56">
        <f t="shared" si="8"/>
        <v>0</v>
      </c>
      <c r="Y81" s="56">
        <f t="shared" si="8"/>
        <v>0</v>
      </c>
      <c r="Z81" s="56">
        <f t="shared" si="8"/>
        <v>0</v>
      </c>
      <c r="AA81" s="56">
        <f t="shared" si="8"/>
        <v>0</v>
      </c>
      <c r="AB81" s="56">
        <f t="shared" si="8"/>
        <v>93.191000000000003</v>
      </c>
      <c r="AC81" s="67">
        <f t="shared" si="8"/>
        <v>43.001440119999998</v>
      </c>
      <c r="AD81" s="56">
        <f t="shared" si="8"/>
        <v>0</v>
      </c>
      <c r="AE81" s="56">
        <f t="shared" si="8"/>
        <v>0</v>
      </c>
      <c r="AF81" s="56">
        <f t="shared" si="8"/>
        <v>0</v>
      </c>
      <c r="AG81" s="56">
        <f t="shared" si="8"/>
        <v>0</v>
      </c>
      <c r="AH81" s="56">
        <f t="shared" si="8"/>
        <v>0</v>
      </c>
      <c r="AI81" s="56">
        <f t="shared" si="8"/>
        <v>0</v>
      </c>
      <c r="AJ81" s="56">
        <f t="shared" si="8"/>
        <v>0</v>
      </c>
      <c r="AK81" s="56">
        <f t="shared" si="8"/>
        <v>0</v>
      </c>
      <c r="AL81" s="56">
        <f t="shared" si="8"/>
        <v>0</v>
      </c>
      <c r="AM81" s="56">
        <f t="shared" si="8"/>
        <v>0</v>
      </c>
      <c r="AN81" s="56">
        <f t="shared" si="8"/>
        <v>0</v>
      </c>
      <c r="AO81" s="56">
        <f t="shared" si="8"/>
        <v>0</v>
      </c>
      <c r="AP81" s="56">
        <f t="shared" si="8"/>
        <v>0</v>
      </c>
      <c r="AQ81" s="56">
        <f t="shared" si="8"/>
        <v>0</v>
      </c>
      <c r="AR81" s="56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127</v>
      </c>
      <c r="B82" s="34" t="s">
        <v>128</v>
      </c>
      <c r="C82" s="35" t="s">
        <v>78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129</v>
      </c>
      <c r="B83" s="37" t="s">
        <v>130</v>
      </c>
      <c r="C83" s="38" t="s">
        <v>78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129</v>
      </c>
      <c r="B84" s="32" t="s">
        <v>103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129</v>
      </c>
      <c r="B85" s="32" t="s">
        <v>103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22</v>
      </c>
      <c r="B86" s="25" t="s">
        <v>22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131</v>
      </c>
      <c r="B87" s="37" t="s">
        <v>132</v>
      </c>
      <c r="C87" s="38" t="s">
        <v>78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131</v>
      </c>
      <c r="B88" s="32" t="s">
        <v>103</v>
      </c>
      <c r="C88" s="16" t="s">
        <v>78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131</v>
      </c>
      <c r="B89" s="32" t="s">
        <v>103</v>
      </c>
      <c r="C89" s="16" t="s">
        <v>78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22</v>
      </c>
      <c r="B90" s="25" t="s">
        <v>22</v>
      </c>
      <c r="C90" s="16" t="s">
        <v>78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133</v>
      </c>
      <c r="B91" s="34" t="s">
        <v>134</v>
      </c>
      <c r="C91" s="35" t="s">
        <v>78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hidden="1" customHeight="1" collapsed="1" x14ac:dyDescent="0.2">
      <c r="A92" s="36" t="s">
        <v>135</v>
      </c>
      <c r="B92" s="37" t="s">
        <v>136</v>
      </c>
      <c r="C92" s="38" t="s">
        <v>78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21" hidden="1" customHeight="1" outlineLevel="1" x14ac:dyDescent="0.3">
      <c r="A93" s="24" t="s">
        <v>135</v>
      </c>
      <c r="B93" s="32"/>
      <c r="C93" s="28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/>
      <c r="Q93" s="41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29"/>
      <c r="AQ93" s="29"/>
      <c r="AR93" s="29"/>
      <c r="AS93" s="29"/>
    </row>
    <row r="94" spans="1:45" ht="27.6" hidden="1" customHeight="1" outlineLevel="1" x14ac:dyDescent="0.3">
      <c r="A94" s="24" t="s">
        <v>135</v>
      </c>
      <c r="B94" s="32"/>
      <c r="C94" s="28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29"/>
      <c r="AQ94" s="29"/>
      <c r="AR94" s="29"/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2"/>
      <c r="Q95" s="42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2"/>
      <c r="Q96" s="42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22</v>
      </c>
      <c r="B97" s="25" t="s">
        <v>22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2"/>
      <c r="Q97" s="42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hidden="1" customHeight="1" collapsed="1" x14ac:dyDescent="0.2">
      <c r="A98" s="36" t="s">
        <v>137</v>
      </c>
      <c r="B98" s="37" t="s">
        <v>138</v>
      </c>
      <c r="C98" s="38" t="s">
        <v>78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137</v>
      </c>
      <c r="B99" s="32" t="s">
        <v>103</v>
      </c>
      <c r="C99" s="16" t="s">
        <v>78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137</v>
      </c>
      <c r="B100" s="32" t="s">
        <v>103</v>
      </c>
      <c r="C100" s="16" t="s">
        <v>78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22</v>
      </c>
      <c r="B101" s="25" t="s">
        <v>22</v>
      </c>
      <c r="C101" s="16" t="s">
        <v>78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139</v>
      </c>
      <c r="B102" s="34" t="s">
        <v>140</v>
      </c>
      <c r="C102" s="35" t="s">
        <v>78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93.191000000000003</v>
      </c>
      <c r="AC102" s="43">
        <f t="shared" si="15"/>
        <v>43.001440119999998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141</v>
      </c>
      <c r="B103" s="37" t="s">
        <v>142</v>
      </c>
      <c r="C103" s="38" t="s">
        <v>78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93.191000000000003</v>
      </c>
      <c r="AC103" s="44">
        <f t="shared" si="16"/>
        <v>43.001440119999998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31.2" outlineLevel="1" x14ac:dyDescent="0.3">
      <c r="A104" s="24" t="s">
        <v>141</v>
      </c>
      <c r="B104" s="32" t="s">
        <v>143</v>
      </c>
      <c r="C104" s="16" t="s">
        <v>144</v>
      </c>
      <c r="D104" s="16">
        <v>0</v>
      </c>
      <c r="E104" s="16">
        <v>0</v>
      </c>
      <c r="F104" s="16">
        <v>0</v>
      </c>
      <c r="G104" s="16"/>
      <c r="H104" s="16">
        <v>0</v>
      </c>
      <c r="I104" s="16"/>
      <c r="J104" s="16">
        <v>0</v>
      </c>
      <c r="K104" s="16"/>
      <c r="L104" s="16">
        <v>0</v>
      </c>
      <c r="M104" s="16"/>
      <c r="N104" s="16">
        <v>0</v>
      </c>
      <c r="O104" s="16"/>
      <c r="P104" s="16">
        <v>0</v>
      </c>
      <c r="Q104" s="16"/>
      <c r="R104" s="16">
        <v>0</v>
      </c>
      <c r="S104" s="16"/>
      <c r="T104" s="16"/>
      <c r="U104" s="16"/>
      <c r="V104" s="16">
        <v>0</v>
      </c>
      <c r="W104" s="16"/>
      <c r="X104" s="16">
        <v>0</v>
      </c>
      <c r="Y104" s="16"/>
      <c r="Z104" s="16">
        <v>0</v>
      </c>
      <c r="AA104" s="16"/>
      <c r="AB104" s="16">
        <v>93.191000000000003</v>
      </c>
      <c r="AC104" s="26">
        <v>43.001440119999998</v>
      </c>
      <c r="AD104" s="16"/>
      <c r="AE104" s="16"/>
      <c r="AF104" s="16"/>
      <c r="AG104" s="16"/>
      <c r="AH104" s="16">
        <v>0</v>
      </c>
      <c r="AI104" s="16">
        <v>0</v>
      </c>
      <c r="AJ104" s="16">
        <v>0</v>
      </c>
      <c r="AK104" s="16">
        <v>0</v>
      </c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141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22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x14ac:dyDescent="0.2">
      <c r="A107" s="36" t="s">
        <v>145</v>
      </c>
      <c r="B107" s="37" t="s">
        <v>146</v>
      </c>
      <c r="C107" s="38" t="s">
        <v>78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145</v>
      </c>
      <c r="B108" s="32" t="s">
        <v>103</v>
      </c>
      <c r="C108" s="16" t="s">
        <v>78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145</v>
      </c>
      <c r="B109" s="32" t="s">
        <v>103</v>
      </c>
      <c r="C109" s="16" t="s">
        <v>78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22</v>
      </c>
      <c r="B110" s="25" t="s">
        <v>22</v>
      </c>
      <c r="C110" s="16" t="s">
        <v>78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x14ac:dyDescent="0.2">
      <c r="A111" s="36" t="s">
        <v>147</v>
      </c>
      <c r="B111" s="37" t="s">
        <v>148</v>
      </c>
      <c r="C111" s="38" t="s">
        <v>78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147</v>
      </c>
      <c r="B112" s="32" t="s">
        <v>103</v>
      </c>
      <c r="C112" s="16" t="s">
        <v>78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147</v>
      </c>
      <c r="B113" s="32" t="s">
        <v>103</v>
      </c>
      <c r="C113" s="16" t="s">
        <v>78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22</v>
      </c>
      <c r="B114" s="25" t="s">
        <v>22</v>
      </c>
      <c r="C114" s="16" t="s">
        <v>78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x14ac:dyDescent="0.2">
      <c r="A115" s="36" t="s">
        <v>149</v>
      </c>
      <c r="B115" s="37" t="s">
        <v>150</v>
      </c>
      <c r="C115" s="38" t="s">
        <v>78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149</v>
      </c>
      <c r="B116" s="32" t="s">
        <v>103</v>
      </c>
      <c r="C116" s="16" t="s">
        <v>78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149</v>
      </c>
      <c r="B117" s="32" t="s">
        <v>103</v>
      </c>
      <c r="C117" s="16" t="s">
        <v>78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22</v>
      </c>
      <c r="B118" s="25" t="s">
        <v>22</v>
      </c>
      <c r="C118" s="16" t="s">
        <v>78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x14ac:dyDescent="0.2">
      <c r="A119" s="36" t="s">
        <v>151</v>
      </c>
      <c r="B119" s="37" t="s">
        <v>152</v>
      </c>
      <c r="C119" s="38" t="s">
        <v>78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5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151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2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151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151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x14ac:dyDescent="0.2">
      <c r="A123" s="36" t="s">
        <v>153</v>
      </c>
      <c r="B123" s="37" t="s">
        <v>154</v>
      </c>
      <c r="C123" s="38" t="s">
        <v>78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153</v>
      </c>
      <c r="B124" s="32" t="s">
        <v>103</v>
      </c>
      <c r="C124" s="16" t="s">
        <v>78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153</v>
      </c>
      <c r="B125" s="32" t="s">
        <v>103</v>
      </c>
      <c r="C125" s="16" t="s">
        <v>78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22</v>
      </c>
      <c r="B126" s="25" t="s">
        <v>22</v>
      </c>
      <c r="C126" s="16" t="s">
        <v>78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x14ac:dyDescent="0.2">
      <c r="A127" s="36" t="s">
        <v>155</v>
      </c>
      <c r="B127" s="37" t="s">
        <v>156</v>
      </c>
      <c r="C127" s="38" t="s">
        <v>78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155</v>
      </c>
      <c r="B128" s="32" t="s">
        <v>103</v>
      </c>
      <c r="C128" s="16" t="s">
        <v>78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155</v>
      </c>
      <c r="B129" s="32" t="s">
        <v>103</v>
      </c>
      <c r="C129" s="16" t="s">
        <v>78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22</v>
      </c>
      <c r="B130" s="25" t="s">
        <v>22</v>
      </c>
      <c r="C130" s="16" t="s">
        <v>78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x14ac:dyDescent="0.2">
      <c r="A131" s="36" t="s">
        <v>157</v>
      </c>
      <c r="B131" s="37" t="s">
        <v>158</v>
      </c>
      <c r="C131" s="38" t="s">
        <v>78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157</v>
      </c>
      <c r="B132" s="32" t="s">
        <v>103</v>
      </c>
      <c r="C132" s="16" t="s">
        <v>78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157</v>
      </c>
      <c r="B133" s="32" t="s">
        <v>103</v>
      </c>
      <c r="C133" s="16" t="s">
        <v>78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22</v>
      </c>
      <c r="B134" s="25" t="s">
        <v>22</v>
      </c>
      <c r="C134" s="16" t="s">
        <v>78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159</v>
      </c>
      <c r="B135" s="34" t="s">
        <v>160</v>
      </c>
      <c r="C135" s="35" t="s">
        <v>78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161</v>
      </c>
      <c r="B136" s="37" t="s">
        <v>162</v>
      </c>
      <c r="C136" s="38" t="s">
        <v>78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161</v>
      </c>
      <c r="B137" s="32" t="s">
        <v>103</v>
      </c>
      <c r="C137" s="16" t="s">
        <v>78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161</v>
      </c>
      <c r="B138" s="32" t="s">
        <v>103</v>
      </c>
      <c r="C138" s="16" t="s">
        <v>78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22</v>
      </c>
      <c r="B139" s="25" t="s">
        <v>22</v>
      </c>
      <c r="C139" s="16" t="s">
        <v>78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163</v>
      </c>
      <c r="B140" s="37" t="s">
        <v>164</v>
      </c>
      <c r="C140" s="38" t="s">
        <v>78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163</v>
      </c>
      <c r="B141" s="32" t="s">
        <v>103</v>
      </c>
      <c r="C141" s="16" t="s">
        <v>78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163</v>
      </c>
      <c r="B142" s="32" t="s">
        <v>103</v>
      </c>
      <c r="C142" s="16" t="s">
        <v>78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22</v>
      </c>
      <c r="B143" s="25" t="s">
        <v>22</v>
      </c>
      <c r="C143" s="16" t="s">
        <v>78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6" t="s">
        <v>165</v>
      </c>
      <c r="B144" s="57" t="s">
        <v>166</v>
      </c>
      <c r="C144" s="56" t="s">
        <v>78</v>
      </c>
      <c r="D144" s="56">
        <f>SUM(D145+D149)</f>
        <v>0</v>
      </c>
      <c r="E144" s="56">
        <f t="shared" ref="E144:AS144" si="27">SUM(E145+E149)</f>
        <v>0</v>
      </c>
      <c r="F144" s="56">
        <f t="shared" si="27"/>
        <v>0</v>
      </c>
      <c r="G144" s="56">
        <f t="shared" si="27"/>
        <v>0</v>
      </c>
      <c r="H144" s="56">
        <f t="shared" si="27"/>
        <v>0</v>
      </c>
      <c r="I144" s="56">
        <f t="shared" si="27"/>
        <v>0</v>
      </c>
      <c r="J144" s="56">
        <f t="shared" si="27"/>
        <v>0</v>
      </c>
      <c r="K144" s="56">
        <f t="shared" si="27"/>
        <v>0</v>
      </c>
      <c r="L144" s="56">
        <f t="shared" si="27"/>
        <v>0</v>
      </c>
      <c r="M144" s="56">
        <f t="shared" si="27"/>
        <v>0</v>
      </c>
      <c r="N144" s="56">
        <f t="shared" si="27"/>
        <v>0</v>
      </c>
      <c r="O144" s="56">
        <f t="shared" si="27"/>
        <v>0</v>
      </c>
      <c r="P144" s="56">
        <f t="shared" si="27"/>
        <v>0</v>
      </c>
      <c r="Q144" s="56">
        <f t="shared" si="27"/>
        <v>0</v>
      </c>
      <c r="R144" s="56">
        <f t="shared" si="27"/>
        <v>0</v>
      </c>
      <c r="S144" s="56">
        <f t="shared" si="27"/>
        <v>0</v>
      </c>
      <c r="T144" s="56">
        <f t="shared" si="27"/>
        <v>0</v>
      </c>
      <c r="U144" s="56">
        <f t="shared" si="27"/>
        <v>0</v>
      </c>
      <c r="V144" s="56">
        <f t="shared" si="27"/>
        <v>0</v>
      </c>
      <c r="W144" s="56">
        <f t="shared" si="27"/>
        <v>0</v>
      </c>
      <c r="X144" s="56">
        <f t="shared" si="27"/>
        <v>0</v>
      </c>
      <c r="Y144" s="56">
        <f t="shared" si="27"/>
        <v>0</v>
      </c>
      <c r="Z144" s="56">
        <f t="shared" si="27"/>
        <v>0</v>
      </c>
      <c r="AA144" s="56">
        <f t="shared" si="27"/>
        <v>0</v>
      </c>
      <c r="AB144" s="56">
        <f t="shared" si="27"/>
        <v>0</v>
      </c>
      <c r="AC144" s="56">
        <f t="shared" si="27"/>
        <v>0</v>
      </c>
      <c r="AD144" s="56">
        <f t="shared" si="27"/>
        <v>0</v>
      </c>
      <c r="AE144" s="56">
        <f t="shared" si="27"/>
        <v>0</v>
      </c>
      <c r="AF144" s="56">
        <f t="shared" si="27"/>
        <v>0</v>
      </c>
      <c r="AG144" s="56">
        <f t="shared" si="27"/>
        <v>0</v>
      </c>
      <c r="AH144" s="56">
        <f t="shared" si="27"/>
        <v>0</v>
      </c>
      <c r="AI144" s="56">
        <f t="shared" si="27"/>
        <v>0</v>
      </c>
      <c r="AJ144" s="56">
        <f t="shared" si="27"/>
        <v>0</v>
      </c>
      <c r="AK144" s="56">
        <f t="shared" si="27"/>
        <v>0</v>
      </c>
      <c r="AL144" s="56">
        <f t="shared" si="27"/>
        <v>0</v>
      </c>
      <c r="AM144" s="56">
        <f t="shared" si="27"/>
        <v>0</v>
      </c>
      <c r="AN144" s="56">
        <f t="shared" si="27"/>
        <v>0</v>
      </c>
      <c r="AO144" s="56">
        <f t="shared" si="27"/>
        <v>0</v>
      </c>
      <c r="AP144" s="56">
        <f t="shared" si="27"/>
        <v>0</v>
      </c>
      <c r="AQ144" s="56">
        <f t="shared" si="27"/>
        <v>0</v>
      </c>
      <c r="AR144" s="56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167</v>
      </c>
      <c r="B145" s="25" t="s">
        <v>168</v>
      </c>
      <c r="C145" s="16" t="s">
        <v>78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167</v>
      </c>
      <c r="B146" s="32" t="s">
        <v>103</v>
      </c>
      <c r="C146" s="16" t="s">
        <v>78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167</v>
      </c>
      <c r="B147" s="32" t="s">
        <v>103</v>
      </c>
      <c r="C147" s="16" t="s">
        <v>78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22</v>
      </c>
      <c r="B148" s="50" t="s">
        <v>22</v>
      </c>
      <c r="C148" s="16" t="s">
        <v>78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169</v>
      </c>
      <c r="B149" s="25" t="s">
        <v>170</v>
      </c>
      <c r="C149" s="16" t="s">
        <v>78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169</v>
      </c>
      <c r="B150" s="32" t="s">
        <v>103</v>
      </c>
      <c r="C150" s="16" t="s">
        <v>78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169</v>
      </c>
      <c r="B151" s="32" t="s">
        <v>103</v>
      </c>
      <c r="C151" s="16" t="s">
        <v>78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22</v>
      </c>
      <c r="B152" s="50" t="s">
        <v>22</v>
      </c>
      <c r="C152" s="16" t="s">
        <v>78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6" t="s">
        <v>171</v>
      </c>
      <c r="B153" s="57" t="s">
        <v>172</v>
      </c>
      <c r="C153" s="56" t="s">
        <v>78</v>
      </c>
      <c r="D153" s="56">
        <f t="shared" ref="D153:AS153" si="28">SUM(D154:D159)</f>
        <v>5.0000000000000001E-3</v>
      </c>
      <c r="E153" s="56">
        <f t="shared" si="28"/>
        <v>1.4E-2</v>
      </c>
      <c r="F153" s="56">
        <f t="shared" si="28"/>
        <v>0</v>
      </c>
      <c r="G153" s="56">
        <f t="shared" si="28"/>
        <v>0</v>
      </c>
      <c r="H153" s="56">
        <f t="shared" si="28"/>
        <v>0</v>
      </c>
      <c r="I153" s="56">
        <f t="shared" si="28"/>
        <v>0</v>
      </c>
      <c r="J153" s="56">
        <f t="shared" si="28"/>
        <v>0</v>
      </c>
      <c r="K153" s="56">
        <f t="shared" si="28"/>
        <v>0</v>
      </c>
      <c r="L153" s="56">
        <f t="shared" si="28"/>
        <v>0</v>
      </c>
      <c r="M153" s="56">
        <f t="shared" si="28"/>
        <v>0</v>
      </c>
      <c r="N153" s="56">
        <f t="shared" si="28"/>
        <v>0</v>
      </c>
      <c r="O153" s="56">
        <f t="shared" si="28"/>
        <v>0</v>
      </c>
      <c r="P153" s="56">
        <f t="shared" si="28"/>
        <v>0</v>
      </c>
      <c r="Q153" s="56">
        <f t="shared" si="28"/>
        <v>0</v>
      </c>
      <c r="R153" s="56">
        <f t="shared" si="28"/>
        <v>0</v>
      </c>
      <c r="S153" s="56">
        <f t="shared" si="28"/>
        <v>0</v>
      </c>
      <c r="T153" s="56">
        <f t="shared" si="28"/>
        <v>0</v>
      </c>
      <c r="U153" s="56">
        <f t="shared" si="28"/>
        <v>0</v>
      </c>
      <c r="V153" s="56">
        <f t="shared" si="28"/>
        <v>0</v>
      </c>
      <c r="W153" s="56">
        <f t="shared" si="28"/>
        <v>0</v>
      </c>
      <c r="X153" s="56">
        <f t="shared" si="28"/>
        <v>0</v>
      </c>
      <c r="Y153" s="56">
        <f t="shared" si="28"/>
        <v>0</v>
      </c>
      <c r="Z153" s="56">
        <f t="shared" si="28"/>
        <v>0</v>
      </c>
      <c r="AA153" s="56">
        <f t="shared" si="28"/>
        <v>0</v>
      </c>
      <c r="AB153" s="56">
        <f t="shared" si="28"/>
        <v>0</v>
      </c>
      <c r="AC153" s="56">
        <f t="shared" si="28"/>
        <v>0</v>
      </c>
      <c r="AD153" s="56">
        <f t="shared" si="28"/>
        <v>0</v>
      </c>
      <c r="AE153" s="56">
        <f t="shared" si="28"/>
        <v>0</v>
      </c>
      <c r="AF153" s="56">
        <f t="shared" si="28"/>
        <v>0</v>
      </c>
      <c r="AG153" s="56">
        <f t="shared" si="28"/>
        <v>0</v>
      </c>
      <c r="AH153" s="56">
        <f t="shared" si="28"/>
        <v>0</v>
      </c>
      <c r="AI153" s="56">
        <f t="shared" si="28"/>
        <v>0</v>
      </c>
      <c r="AJ153" s="56">
        <f t="shared" si="28"/>
        <v>0</v>
      </c>
      <c r="AK153" s="56">
        <f t="shared" si="28"/>
        <v>0</v>
      </c>
      <c r="AL153" s="56">
        <f t="shared" si="28"/>
        <v>0</v>
      </c>
      <c r="AM153" s="56">
        <f t="shared" si="28"/>
        <v>0</v>
      </c>
      <c r="AN153" s="56">
        <f t="shared" si="28"/>
        <v>0</v>
      </c>
      <c r="AO153" s="56">
        <f t="shared" si="28"/>
        <v>0</v>
      </c>
      <c r="AP153" s="56">
        <f t="shared" si="28"/>
        <v>0</v>
      </c>
      <c r="AQ153" s="56">
        <f t="shared" si="28"/>
        <v>0</v>
      </c>
      <c r="AR153" s="56">
        <f t="shared" si="28"/>
        <v>0</v>
      </c>
      <c r="AS153" s="30">
        <f t="shared" si="28"/>
        <v>0</v>
      </c>
    </row>
    <row r="154" spans="1:45" ht="31.2" outlineLevel="1" x14ac:dyDescent="0.3">
      <c r="A154" s="24" t="s">
        <v>171</v>
      </c>
      <c r="B154" s="32" t="s">
        <v>173</v>
      </c>
      <c r="C154" s="16" t="s">
        <v>174</v>
      </c>
      <c r="D154" s="42">
        <v>5.0000000000000001E-3</v>
      </c>
      <c r="E154" s="16">
        <v>1.4E-2</v>
      </c>
      <c r="F154" s="16"/>
      <c r="G154" s="16"/>
      <c r="H154" s="16"/>
      <c r="I154" s="16"/>
      <c r="J154" s="16">
        <v>0</v>
      </c>
      <c r="K154" s="16"/>
      <c r="L154" s="16"/>
      <c r="M154" s="16"/>
      <c r="N154" s="16"/>
      <c r="O154" s="16"/>
      <c r="P154" s="51">
        <v>0</v>
      </c>
      <c r="Q154" s="42"/>
      <c r="R154" s="16">
        <v>0</v>
      </c>
      <c r="S154" s="16"/>
      <c r="T154" s="16"/>
      <c r="U154" s="16"/>
      <c r="V154" s="16">
        <v>0</v>
      </c>
      <c r="W154" s="16"/>
      <c r="X154" s="16">
        <v>0</v>
      </c>
      <c r="Y154" s="16"/>
      <c r="Z154" s="16">
        <v>0</v>
      </c>
      <c r="AA154" s="16"/>
      <c r="AB154" s="16">
        <v>0</v>
      </c>
      <c r="AC154" s="16">
        <v>0</v>
      </c>
      <c r="AD154" s="16"/>
      <c r="AE154" s="16"/>
      <c r="AF154" s="16"/>
      <c r="AG154" s="16"/>
      <c r="AH154" s="16">
        <v>0</v>
      </c>
      <c r="AI154" s="16">
        <v>0</v>
      </c>
      <c r="AJ154" s="16">
        <v>0</v>
      </c>
      <c r="AK154" s="16">
        <v>0</v>
      </c>
      <c r="AL154" s="16"/>
      <c r="AM154" s="16"/>
      <c r="AN154" s="16"/>
      <c r="AO154" s="16"/>
      <c r="AP154" s="17"/>
      <c r="AQ154" s="17"/>
      <c r="AR154" s="16">
        <v>0</v>
      </c>
      <c r="AS154" s="29"/>
    </row>
    <row r="155" spans="1:45" hidden="1" outlineLevel="1" x14ac:dyDescent="0.3">
      <c r="A155" s="24" t="s">
        <v>171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2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171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2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171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2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171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2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171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2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2">
      <c r="A160" s="56" t="s">
        <v>175</v>
      </c>
      <c r="B160" s="57" t="s">
        <v>176</v>
      </c>
      <c r="C160" s="56" t="s">
        <v>78</v>
      </c>
      <c r="D160" s="56">
        <f>SUM(D161:D163)</f>
        <v>0</v>
      </c>
      <c r="E160" s="56">
        <f t="shared" ref="E160:AS160" si="29">SUM(E161:E163)</f>
        <v>0</v>
      </c>
      <c r="F160" s="56">
        <f t="shared" si="29"/>
        <v>0</v>
      </c>
      <c r="G160" s="56">
        <f t="shared" si="29"/>
        <v>0</v>
      </c>
      <c r="H160" s="56">
        <f t="shared" si="29"/>
        <v>0</v>
      </c>
      <c r="I160" s="56">
        <f t="shared" si="29"/>
        <v>0</v>
      </c>
      <c r="J160" s="56">
        <f t="shared" si="29"/>
        <v>0</v>
      </c>
      <c r="K160" s="56">
        <f t="shared" si="29"/>
        <v>0</v>
      </c>
      <c r="L160" s="56">
        <f t="shared" si="29"/>
        <v>0</v>
      </c>
      <c r="M160" s="56">
        <f t="shared" si="29"/>
        <v>0</v>
      </c>
      <c r="N160" s="56">
        <f t="shared" si="29"/>
        <v>0</v>
      </c>
      <c r="O160" s="56">
        <f t="shared" si="29"/>
        <v>0</v>
      </c>
      <c r="P160" s="56">
        <f t="shared" si="29"/>
        <v>0</v>
      </c>
      <c r="Q160" s="56">
        <f t="shared" si="29"/>
        <v>0</v>
      </c>
      <c r="R160" s="56">
        <f t="shared" si="29"/>
        <v>0</v>
      </c>
      <c r="S160" s="56">
        <f t="shared" si="29"/>
        <v>0</v>
      </c>
      <c r="T160" s="56">
        <f t="shared" si="29"/>
        <v>0</v>
      </c>
      <c r="U160" s="56">
        <f t="shared" si="29"/>
        <v>0</v>
      </c>
      <c r="V160" s="56">
        <f t="shared" si="29"/>
        <v>0</v>
      </c>
      <c r="W160" s="56">
        <f t="shared" si="29"/>
        <v>0</v>
      </c>
      <c r="X160" s="56">
        <f t="shared" si="29"/>
        <v>0</v>
      </c>
      <c r="Y160" s="56">
        <f t="shared" si="29"/>
        <v>0</v>
      </c>
      <c r="Z160" s="56">
        <f t="shared" si="29"/>
        <v>0</v>
      </c>
      <c r="AA160" s="56">
        <f t="shared" si="29"/>
        <v>0</v>
      </c>
      <c r="AB160" s="56">
        <f t="shared" si="29"/>
        <v>0</v>
      </c>
      <c r="AC160" s="56">
        <f t="shared" si="29"/>
        <v>0</v>
      </c>
      <c r="AD160" s="56">
        <f t="shared" si="29"/>
        <v>0</v>
      </c>
      <c r="AE160" s="56">
        <f t="shared" si="29"/>
        <v>0</v>
      </c>
      <c r="AF160" s="56">
        <f t="shared" si="29"/>
        <v>0</v>
      </c>
      <c r="AG160" s="56">
        <f t="shared" si="29"/>
        <v>0</v>
      </c>
      <c r="AH160" s="56">
        <f t="shared" si="29"/>
        <v>0</v>
      </c>
      <c r="AI160" s="56">
        <f t="shared" si="29"/>
        <v>0</v>
      </c>
      <c r="AJ160" s="56">
        <f t="shared" si="29"/>
        <v>0</v>
      </c>
      <c r="AK160" s="56">
        <f t="shared" si="29"/>
        <v>0</v>
      </c>
      <c r="AL160" s="56">
        <f t="shared" si="29"/>
        <v>0</v>
      </c>
      <c r="AM160" s="56">
        <f t="shared" si="29"/>
        <v>0</v>
      </c>
      <c r="AN160" s="56">
        <f t="shared" si="29"/>
        <v>0</v>
      </c>
      <c r="AO160" s="56">
        <f t="shared" si="29"/>
        <v>0</v>
      </c>
      <c r="AP160" s="56">
        <f t="shared" si="29"/>
        <v>0</v>
      </c>
      <c r="AQ160" s="56">
        <f t="shared" si="29"/>
        <v>0</v>
      </c>
      <c r="AR160" s="56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175</v>
      </c>
      <c r="B161" s="32" t="s">
        <v>103</v>
      </c>
      <c r="C161" s="16" t="s">
        <v>78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175</v>
      </c>
      <c r="B162" s="32" t="s">
        <v>103</v>
      </c>
      <c r="C162" s="16" t="s">
        <v>78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22</v>
      </c>
      <c r="B163" s="50" t="s">
        <v>22</v>
      </c>
      <c r="C163" s="16" t="s">
        <v>78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56" t="s">
        <v>177</v>
      </c>
      <c r="B164" s="56" t="s">
        <v>178</v>
      </c>
      <c r="C164" s="56" t="s">
        <v>78</v>
      </c>
      <c r="D164" s="56">
        <f t="shared" ref="D164:AS164" si="30">SUM(D165:D170)</f>
        <v>0</v>
      </c>
      <c r="E164" s="56">
        <f t="shared" si="30"/>
        <v>0</v>
      </c>
      <c r="F164" s="56">
        <f t="shared" si="30"/>
        <v>0</v>
      </c>
      <c r="G164" s="56">
        <f t="shared" si="30"/>
        <v>0</v>
      </c>
      <c r="H164" s="56">
        <f t="shared" si="30"/>
        <v>0</v>
      </c>
      <c r="I164" s="56">
        <f t="shared" si="30"/>
        <v>0</v>
      </c>
      <c r="J164" s="56">
        <f t="shared" si="30"/>
        <v>0</v>
      </c>
      <c r="K164" s="56">
        <f t="shared" si="30"/>
        <v>0</v>
      </c>
      <c r="L164" s="56">
        <f t="shared" si="30"/>
        <v>0</v>
      </c>
      <c r="M164" s="56">
        <f t="shared" si="30"/>
        <v>0</v>
      </c>
      <c r="N164" s="56">
        <f t="shared" si="30"/>
        <v>0</v>
      </c>
      <c r="O164" s="56">
        <f t="shared" si="30"/>
        <v>0</v>
      </c>
      <c r="P164" s="56">
        <f t="shared" si="30"/>
        <v>0</v>
      </c>
      <c r="Q164" s="56">
        <f t="shared" si="30"/>
        <v>0</v>
      </c>
      <c r="R164" s="56">
        <f t="shared" si="30"/>
        <v>0</v>
      </c>
      <c r="S164" s="56">
        <f t="shared" si="30"/>
        <v>0</v>
      </c>
      <c r="T164" s="56">
        <f t="shared" si="30"/>
        <v>0</v>
      </c>
      <c r="U164" s="56">
        <f t="shared" si="30"/>
        <v>0</v>
      </c>
      <c r="V164" s="56">
        <f t="shared" si="30"/>
        <v>0</v>
      </c>
      <c r="W164" s="56">
        <f t="shared" si="30"/>
        <v>0</v>
      </c>
      <c r="X164" s="56">
        <f t="shared" si="30"/>
        <v>0</v>
      </c>
      <c r="Y164" s="56">
        <f t="shared" si="30"/>
        <v>0</v>
      </c>
      <c r="Z164" s="56">
        <f t="shared" si="30"/>
        <v>0</v>
      </c>
      <c r="AA164" s="56">
        <f t="shared" si="30"/>
        <v>0</v>
      </c>
      <c r="AB164" s="56">
        <f t="shared" si="30"/>
        <v>0</v>
      </c>
      <c r="AC164" s="56">
        <f t="shared" si="30"/>
        <v>0</v>
      </c>
      <c r="AD164" s="56">
        <f t="shared" si="30"/>
        <v>0</v>
      </c>
      <c r="AE164" s="56">
        <f t="shared" si="30"/>
        <v>0</v>
      </c>
      <c r="AF164" s="56">
        <f t="shared" si="30"/>
        <v>0</v>
      </c>
      <c r="AG164" s="56">
        <f t="shared" si="30"/>
        <v>0</v>
      </c>
      <c r="AH164" s="67">
        <f t="shared" si="30"/>
        <v>1.0833333333333335</v>
      </c>
      <c r="AI164" s="56">
        <f t="shared" si="30"/>
        <v>1.083</v>
      </c>
      <c r="AJ164" s="67">
        <f t="shared" si="30"/>
        <v>13.200045833333334</v>
      </c>
      <c r="AK164" s="56">
        <f t="shared" si="30"/>
        <v>0</v>
      </c>
      <c r="AL164" s="56">
        <f t="shared" si="30"/>
        <v>0</v>
      </c>
      <c r="AM164" s="56">
        <f t="shared" si="30"/>
        <v>0</v>
      </c>
      <c r="AN164" s="56">
        <f t="shared" si="30"/>
        <v>0</v>
      </c>
      <c r="AO164" s="56">
        <f t="shared" si="30"/>
        <v>0</v>
      </c>
      <c r="AP164" s="56">
        <f t="shared" si="30"/>
        <v>0</v>
      </c>
      <c r="AQ164" s="56">
        <f t="shared" si="30"/>
        <v>0</v>
      </c>
      <c r="AR164" s="56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177</v>
      </c>
      <c r="B165" s="32" t="s">
        <v>179</v>
      </c>
      <c r="C165" s="16" t="s">
        <v>180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/>
      <c r="AE165" s="16"/>
      <c r="AF165" s="16"/>
      <c r="AG165" s="16"/>
      <c r="AH165" s="51">
        <v>0</v>
      </c>
      <c r="AI165" s="42">
        <v>0</v>
      </c>
      <c r="AJ165" s="52">
        <f>0.948255/1.2</f>
        <v>0.79021249999999998</v>
      </c>
      <c r="AK165" s="42">
        <v>0</v>
      </c>
      <c r="AL165" s="16">
        <v>0</v>
      </c>
      <c r="AM165" s="16"/>
      <c r="AN165" s="16"/>
      <c r="AO165" s="16"/>
      <c r="AP165" s="29"/>
      <c r="AQ165" s="29"/>
      <c r="AR165" s="17">
        <v>0</v>
      </c>
      <c r="AS165" s="29"/>
    </row>
    <row r="166" spans="1:45" outlineLevel="1" x14ac:dyDescent="0.3">
      <c r="A166" s="24" t="s">
        <v>177</v>
      </c>
      <c r="B166" s="32" t="s">
        <v>181</v>
      </c>
      <c r="C166" s="16" t="s">
        <v>182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/>
      <c r="AE166" s="16"/>
      <c r="AF166" s="16"/>
      <c r="AG166" s="16"/>
      <c r="AH166" s="51">
        <v>0</v>
      </c>
      <c r="AI166" s="42">
        <v>0</v>
      </c>
      <c r="AJ166" s="52">
        <f>1.749/1.2</f>
        <v>1.4575000000000002</v>
      </c>
      <c r="AK166" s="42">
        <v>0</v>
      </c>
      <c r="AL166" s="16">
        <v>0</v>
      </c>
      <c r="AM166" s="16"/>
      <c r="AN166" s="16"/>
      <c r="AO166" s="16"/>
      <c r="AP166" s="29"/>
      <c r="AQ166" s="29"/>
      <c r="AR166" s="17">
        <v>0</v>
      </c>
      <c r="AS166" s="29"/>
    </row>
    <row r="167" spans="1:45" outlineLevel="1" x14ac:dyDescent="0.3">
      <c r="A167" s="24" t="s">
        <v>177</v>
      </c>
      <c r="B167" s="32" t="s">
        <v>183</v>
      </c>
      <c r="C167" s="16" t="s">
        <v>184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/>
      <c r="AE167" s="16"/>
      <c r="AF167" s="16"/>
      <c r="AG167" s="16"/>
      <c r="AH167" s="51">
        <v>0</v>
      </c>
      <c r="AI167" s="42">
        <v>0</v>
      </c>
      <c r="AJ167" s="52">
        <f>4.3065/1.2</f>
        <v>3.5887500000000001</v>
      </c>
      <c r="AK167" s="42">
        <v>0</v>
      </c>
      <c r="AL167" s="16">
        <v>0</v>
      </c>
      <c r="AM167" s="16"/>
      <c r="AN167" s="16"/>
      <c r="AO167" s="16"/>
      <c r="AP167" s="29"/>
      <c r="AQ167" s="29"/>
      <c r="AR167" s="17">
        <v>0</v>
      </c>
      <c r="AS167" s="29"/>
    </row>
    <row r="168" spans="1:45" ht="19.2" customHeight="1" outlineLevel="1" x14ac:dyDescent="0.3">
      <c r="A168" s="24" t="s">
        <v>177</v>
      </c>
      <c r="B168" s="32" t="s">
        <v>185</v>
      </c>
      <c r="C168" s="16" t="s">
        <v>186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/>
      <c r="AE168" s="16"/>
      <c r="AF168" s="16"/>
      <c r="AG168" s="16"/>
      <c r="AH168" s="51">
        <v>0</v>
      </c>
      <c r="AI168" s="16">
        <v>0</v>
      </c>
      <c r="AJ168" s="52">
        <f>2.7027/1.2</f>
        <v>2.2522500000000001</v>
      </c>
      <c r="AK168" s="16">
        <v>0</v>
      </c>
      <c r="AL168" s="16">
        <v>0</v>
      </c>
      <c r="AM168" s="16"/>
      <c r="AN168" s="16"/>
      <c r="AO168" s="16"/>
      <c r="AP168" s="29"/>
      <c r="AQ168" s="29"/>
      <c r="AR168" s="17">
        <v>0</v>
      </c>
      <c r="AS168" s="29"/>
    </row>
    <row r="169" spans="1:45" ht="29.4" customHeight="1" outlineLevel="1" x14ac:dyDescent="0.3">
      <c r="A169" s="24" t="s">
        <v>177</v>
      </c>
      <c r="B169" s="32" t="s">
        <v>187</v>
      </c>
      <c r="C169" s="16" t="s">
        <v>188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/>
      <c r="AE169" s="16"/>
      <c r="AF169" s="16"/>
      <c r="AG169" s="16"/>
      <c r="AH169" s="51">
        <v>0</v>
      </c>
      <c r="AI169" s="16">
        <v>0</v>
      </c>
      <c r="AJ169" s="52">
        <f>6.1336/1.2</f>
        <v>5.1113333333333335</v>
      </c>
      <c r="AK169" s="16">
        <v>0</v>
      </c>
      <c r="AL169" s="16">
        <v>0</v>
      </c>
      <c r="AM169" s="16"/>
      <c r="AN169" s="16"/>
      <c r="AO169" s="16"/>
      <c r="AP169" s="29"/>
      <c r="AQ169" s="29"/>
      <c r="AR169" s="17">
        <v>0</v>
      </c>
      <c r="AS169" s="29"/>
    </row>
    <row r="170" spans="1:45" ht="29.4" customHeight="1" outlineLevel="1" x14ac:dyDescent="0.3">
      <c r="A170" s="24" t="s">
        <v>177</v>
      </c>
      <c r="B170" s="32" t="s">
        <v>189</v>
      </c>
      <c r="C170" s="16" t="s">
        <v>190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/>
      <c r="AE170" s="16"/>
      <c r="AF170" s="16"/>
      <c r="AG170" s="16"/>
      <c r="AH170" s="26">
        <f>1.3/1.2</f>
        <v>1.0833333333333335</v>
      </c>
      <c r="AI170" s="16">
        <v>1.083</v>
      </c>
      <c r="AJ170" s="53">
        <v>0</v>
      </c>
      <c r="AK170" s="16">
        <v>0</v>
      </c>
      <c r="AL170" s="16">
        <v>0</v>
      </c>
      <c r="AM170" s="16"/>
      <c r="AN170" s="16"/>
      <c r="AO170" s="16"/>
      <c r="AP170" s="29"/>
      <c r="AQ170" s="29"/>
      <c r="AR170" s="17">
        <v>0</v>
      </c>
      <c r="AS170" s="29"/>
    </row>
    <row r="172" spans="1:45" s="54" customFormat="1" x14ac:dyDescent="0.3">
      <c r="M172" s="55"/>
      <c r="N172" s="55"/>
      <c r="O172" s="55"/>
      <c r="P172" s="55"/>
      <c r="Q172" s="55"/>
      <c r="R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</row>
    <row r="173" spans="1:45" s="54" customFormat="1" hidden="1" x14ac:dyDescent="0.3">
      <c r="B173" s="54" t="s">
        <v>191</v>
      </c>
      <c r="L173" s="54" t="s">
        <v>192</v>
      </c>
      <c r="M173" s="55"/>
      <c r="N173" s="55"/>
      <c r="O173" s="55"/>
      <c r="P173" s="55" t="s">
        <v>193</v>
      </c>
      <c r="Q173" s="55"/>
      <c r="R173" s="55"/>
      <c r="S173" s="54" t="s">
        <v>192</v>
      </c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</row>
    <row r="174" spans="1:45" s="54" customFormat="1" hidden="1" x14ac:dyDescent="0.3">
      <c r="M174" s="55"/>
      <c r="N174" s="55"/>
      <c r="O174" s="55"/>
      <c r="P174" s="55"/>
      <c r="Q174" s="55"/>
      <c r="R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</row>
    <row r="175" spans="1:45" s="54" customFormat="1" hidden="1" x14ac:dyDescent="0.3">
      <c r="B175" s="54" t="s">
        <v>194</v>
      </c>
      <c r="M175" s="55"/>
      <c r="N175" s="55"/>
      <c r="O175" s="55"/>
      <c r="P175" s="55" t="s">
        <v>195</v>
      </c>
      <c r="Q175" s="55"/>
      <c r="R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</row>
    <row r="176" spans="1:45" s="54" customFormat="1" hidden="1" x14ac:dyDescent="0.3">
      <c r="M176" s="55"/>
      <c r="N176" s="55"/>
      <c r="O176" s="55"/>
      <c r="P176" s="55"/>
      <c r="Q176" s="55"/>
      <c r="R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</row>
    <row r="177" spans="2:37" s="54" customFormat="1" hidden="1" x14ac:dyDescent="0.3">
      <c r="B177" s="54" t="s">
        <v>196</v>
      </c>
      <c r="L177" s="54" t="s">
        <v>197</v>
      </c>
      <c r="M177" s="55"/>
      <c r="N177" s="55"/>
      <c r="O177" s="55"/>
      <c r="P177" s="55" t="s">
        <v>197</v>
      </c>
      <c r="Q177" s="55"/>
      <c r="R177" s="55"/>
      <c r="S177" s="54" t="s">
        <v>198</v>
      </c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</row>
  </sheetData>
  <mergeCells count="40">
    <mergeCell ref="A9:AS9"/>
    <mergeCell ref="K2:L2"/>
    <mergeCell ref="M2:N2"/>
    <mergeCell ref="A4:AS4"/>
    <mergeCell ref="A6:AS6"/>
    <mergeCell ref="A7:AS7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2024-05-29T05:00:23Z</dcterms:created>
  <dcterms:modified xsi:type="dcterms:W3CDTF">2024-09-30T11:37:21Z</dcterms:modified>
</cp:coreProperties>
</file>